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esdschoolsorg.sharepoint.com/sites/HR/HRStaff/Shared Documents/Katie/Open Enrollment/2021-2022/STD &amp; LIFE/"/>
    </mc:Choice>
  </mc:AlternateContent>
  <workbookProtection workbookAlgorithmName="SHA-512" workbookHashValue="48SBIeNO1mJZNTzN+wnkH+QBS06zuHFo+7k8wJhl2p35w9DbuOI1jKgmwdeueU0QuO8BHWy5J8tJfsKjsDCfNw==" workbookSaltValue="azvyHSgF+R8/C3xq8TeY9g==" workbookSpinCount="100000" lockStructure="1"/>
  <bookViews>
    <workbookView xWindow="0" yWindow="30" windowWidth="15390" windowHeight="11565"/>
  </bookViews>
  <sheets>
    <sheet name="SupplementalLifeCalculator" sheetId="1" r:id="rId1"/>
    <sheet name="RatesPerAge" sheetId="2" state="hidden" r:id="rId2"/>
  </sheets>
  <calcPr calcId="162913"/>
</workbook>
</file>

<file path=xl/calcChain.xml><?xml version="1.0" encoding="utf-8"?>
<calcChain xmlns="http://schemas.openxmlformats.org/spreadsheetml/2006/main">
  <c r="D28" i="1" l="1"/>
  <c r="K30" i="1" l="1"/>
  <c r="K34" i="1" s="1"/>
  <c r="F28" i="1"/>
  <c r="H30" i="1"/>
  <c r="H32" i="1" s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F30" i="1"/>
  <c r="A19" i="1" s="1"/>
  <c r="F32" i="1"/>
  <c r="F34" i="1"/>
  <c r="D30" i="1"/>
  <c r="D32" i="1"/>
  <c r="D34" i="1" s="1"/>
  <c r="H34" i="1" l="1"/>
</calcChain>
</file>

<file path=xl/sharedStrings.xml><?xml version="1.0" encoding="utf-8"?>
<sst xmlns="http://schemas.openxmlformats.org/spreadsheetml/2006/main" count="43" uniqueCount="40">
  <si>
    <t>Age</t>
  </si>
  <si>
    <t>Cost/$1000</t>
  </si>
  <si>
    <t>Directions:</t>
  </si>
  <si>
    <t>Can be no greater than 50% of the Employee Election amount</t>
  </si>
  <si>
    <t>Must be either $5,000 or $10,000</t>
  </si>
  <si>
    <t>Amount per Month</t>
  </si>
  <si>
    <t>Amount per Year</t>
  </si>
  <si>
    <t>Amount per Paycheck (19 pays)</t>
  </si>
  <si>
    <t>Employee Election:</t>
  </si>
  <si>
    <t>Child(ren) Election:</t>
  </si>
  <si>
    <t>EMPLOYEE ELECTION</t>
  </si>
  <si>
    <t>SPOUSE ELECTION</t>
  </si>
  <si>
    <t>CHILD(REN) ELECTION</t>
  </si>
  <si>
    <t>Children Election</t>
  </si>
  <si>
    <t>Rate per $1,000</t>
  </si>
  <si>
    <t>Child(ren)</t>
  </si>
  <si>
    <r>
      <t xml:space="preserve">Must be between $5,000 and $250,000 </t>
    </r>
    <r>
      <rPr>
        <b/>
        <sz val="11"/>
        <color indexed="8"/>
        <rFont val="Calibri"/>
        <family val="2"/>
      </rPr>
      <t>AND</t>
    </r>
  </si>
  <si>
    <t>Admin Supplemental Life Insurance Calculator</t>
  </si>
  <si>
    <t>Insert your election amount to identify the cost for your election.</t>
  </si>
  <si>
    <t>Select one…</t>
  </si>
  <si>
    <t>1,2,3 or 4 Times</t>
  </si>
  <si>
    <t>* Base salary as indicated in your administrative contract</t>
  </si>
  <si>
    <t>Base Salary *</t>
  </si>
  <si>
    <t>Spouse Amount</t>
  </si>
  <si>
    <t>Cannot exceed this amount</t>
  </si>
  <si>
    <t>1,2,3 or 4 Times Salary Calculator</t>
  </si>
  <si>
    <t>Spouse Election</t>
  </si>
  <si>
    <t>Election amount can be 1,2,3 or 4 times your basic annual salary up to $500,000.  The basic annual salary should be rounded up to the nearest thousand (e.g. $4,898 should be $5,000).</t>
  </si>
  <si>
    <t>Election Amount (rounded up to nearest 1000)</t>
  </si>
  <si>
    <t>Basic Annual Salary (x1,2,3 or 4)</t>
  </si>
  <si>
    <t>Annual Base Salary (x1,2,3, or 4)</t>
  </si>
  <si>
    <t>Form Requirements:</t>
  </si>
  <si>
    <t>Rounded Up to Nearest Thousand</t>
  </si>
  <si>
    <t>Evidence of Insurability (EOI) Requirements:</t>
  </si>
  <si>
    <t>prior to coverage being approved EOI application's will be mailed to an employees home</t>
  </si>
  <si>
    <t>New enrollment forms are required for employees electing Supplemental Life Insurance</t>
  </si>
  <si>
    <t>for the first time.</t>
  </si>
  <si>
    <t>New enrollment or increases to current election amounts will be required to complete an EOI</t>
  </si>
  <si>
    <t xml:space="preserve">from Symetra after the close of Open Enrollment.  </t>
  </si>
  <si>
    <t>For 2021-2022 Benefit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</si>
</sst>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 wrapText="1"/>
    </xf>
    <xf numFmtId="6" fontId="0" fillId="0" borderId="0" xfId="0" applyNumberFormat="1"/>
    <xf numFmtId="6" fontId="0" fillId="0" borderId="0" xfId="0" applyNumberFormat="1" applyAlignment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0" fillId="2" borderId="0" xfId="0" applyFill="1" applyAlignment="1"/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/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8" fontId="0" fillId="2" borderId="0" xfId="0" applyNumberFormat="1" applyFill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164" fontId="0" fillId="4" borderId="0" xfId="0" applyNumberForma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vertical="top" wrapText="1"/>
    </xf>
    <xf numFmtId="164" fontId="0" fillId="5" borderId="2" xfId="0" applyNumberFormat="1" applyFont="1" applyFill="1" applyBorder="1" applyAlignment="1">
      <alignment horizontal="center"/>
    </xf>
    <xf numFmtId="164" fontId="0" fillId="4" borderId="2" xfId="0" applyNumberFormat="1" applyFill="1" applyBorder="1" applyAlignment="1" applyProtection="1">
      <alignment horizontal="center"/>
      <protection locked="0"/>
    </xf>
    <xf numFmtId="0" fontId="0" fillId="6" borderId="0" xfId="0" applyFill="1" applyAlignment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 wrapText="1"/>
    </xf>
    <xf numFmtId="0" fontId="0" fillId="6" borderId="0" xfId="0" applyFill="1" applyAlignment="1">
      <alignment horizontal="center" wrapText="1"/>
    </xf>
    <xf numFmtId="0" fontId="0" fillId="2" borderId="0" xfId="0" applyFill="1" applyAlignment="1">
      <alignment horizontal="left" vertical="center"/>
    </xf>
    <xf numFmtId="0" fontId="3" fillId="7" borderId="0" xfId="0" applyFont="1" applyFill="1" applyAlignment="1">
      <alignment horizontal="center" vertical="center"/>
    </xf>
    <xf numFmtId="4" fontId="0" fillId="4" borderId="0" xfId="0" applyNumberFormat="1" applyFill="1" applyAlignment="1" applyProtection="1">
      <alignment horizontal="center"/>
      <protection locked="0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3" fillId="7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right" vertical="center"/>
    </xf>
    <xf numFmtId="0" fontId="2" fillId="7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4" fontId="0" fillId="4" borderId="0" xfId="0" applyNumberFormat="1" applyFill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71"/>
  <sheetViews>
    <sheetView tabSelected="1" zoomScale="80" zoomScaleNormal="80" workbookViewId="0">
      <selection activeCell="K26" sqref="K26"/>
    </sheetView>
  </sheetViews>
  <sheetFormatPr defaultColWidth="0" defaultRowHeight="15" zeroHeight="1" x14ac:dyDescent="0.25"/>
  <cols>
    <col min="1" max="1" width="40.7109375" style="1" customWidth="1"/>
    <col min="2" max="2" width="3.28515625" style="1" customWidth="1"/>
    <col min="3" max="3" width="6.7109375" style="3" customWidth="1"/>
    <col min="4" max="4" width="19.28515625" style="3" bestFit="1" customWidth="1"/>
    <col min="5" max="5" width="8.28515625" style="3" customWidth="1"/>
    <col min="6" max="6" width="19.42578125" style="3" customWidth="1"/>
    <col min="7" max="7" width="8.42578125" style="3" customWidth="1"/>
    <col min="8" max="8" width="30.140625" style="3" customWidth="1"/>
    <col min="9" max="9" width="2" style="3" customWidth="1"/>
    <col min="10" max="10" width="19.140625" style="3" customWidth="1"/>
    <col min="11" max="11" width="12.28515625" style="1" customWidth="1"/>
    <col min="12" max="12" width="28.28515625" style="3" customWidth="1"/>
    <col min="13" max="13" width="9.140625" style="3" hidden="1" customWidth="1"/>
    <col min="14" max="15" width="11.7109375" style="3" hidden="1" customWidth="1"/>
    <col min="16" max="16384" width="9.140625" style="3" hidden="1"/>
  </cols>
  <sheetData>
    <row r="1" spans="1:16" ht="17.25" customHeight="1" x14ac:dyDescent="0.25">
      <c r="A1" s="47" t="s">
        <v>17</v>
      </c>
      <c r="B1" s="47"/>
      <c r="C1" s="47"/>
      <c r="D1" s="47"/>
      <c r="E1" s="47"/>
      <c r="F1" s="47"/>
      <c r="G1" s="47"/>
      <c r="H1" s="47"/>
      <c r="I1" s="31"/>
      <c r="J1" s="31"/>
      <c r="K1" s="32"/>
      <c r="L1" s="31"/>
    </row>
    <row r="2" spans="1:16" ht="17.25" customHeight="1" x14ac:dyDescent="0.25">
      <c r="A2" s="47" t="s">
        <v>39</v>
      </c>
      <c r="B2" s="47"/>
      <c r="C2" s="47"/>
      <c r="D2" s="47"/>
      <c r="E2" s="47"/>
      <c r="F2" s="47"/>
      <c r="G2" s="47"/>
      <c r="H2" s="47"/>
      <c r="I2" s="31"/>
      <c r="J2" s="31"/>
      <c r="K2" s="32"/>
      <c r="L2" s="31"/>
      <c r="O2" s="3" t="s">
        <v>15</v>
      </c>
    </row>
    <row r="3" spans="1:16" x14ac:dyDescent="0.25">
      <c r="A3" s="42"/>
      <c r="B3" s="42"/>
      <c r="C3" s="42"/>
      <c r="D3" s="42"/>
      <c r="E3" s="42"/>
      <c r="F3" s="42"/>
      <c r="G3" s="42"/>
      <c r="H3" s="42"/>
      <c r="I3" s="31"/>
      <c r="J3" s="31"/>
      <c r="K3" s="32"/>
      <c r="L3" s="31"/>
      <c r="N3" s="3" t="s">
        <v>19</v>
      </c>
      <c r="O3" s="3" t="s">
        <v>19</v>
      </c>
    </row>
    <row r="4" spans="1:16" x14ac:dyDescent="0.25">
      <c r="A4" s="8" t="s">
        <v>2</v>
      </c>
      <c r="B4" s="9"/>
      <c r="C4" s="10" t="s">
        <v>18</v>
      </c>
      <c r="D4" s="10"/>
      <c r="E4" s="10"/>
      <c r="F4" s="10"/>
      <c r="G4" s="10"/>
      <c r="H4" s="10"/>
      <c r="I4" s="31"/>
      <c r="J4" s="31"/>
      <c r="K4" s="32"/>
      <c r="L4" s="31"/>
      <c r="N4" s="3">
        <v>1</v>
      </c>
      <c r="O4" s="6">
        <v>5000</v>
      </c>
    </row>
    <row r="5" spans="1:16" ht="7.9" customHeight="1" x14ac:dyDescent="0.25">
      <c r="A5" s="42"/>
      <c r="B5" s="42"/>
      <c r="C5" s="42"/>
      <c r="D5" s="42"/>
      <c r="E5" s="42"/>
      <c r="F5" s="42"/>
      <c r="G5" s="42"/>
      <c r="H5" s="42"/>
      <c r="I5" s="31"/>
      <c r="J5" s="31"/>
      <c r="K5" s="32"/>
      <c r="L5" s="31"/>
      <c r="N5" s="3">
        <v>2</v>
      </c>
      <c r="O5" s="6">
        <v>10000</v>
      </c>
    </row>
    <row r="6" spans="1:16" ht="47.25" customHeight="1" x14ac:dyDescent="0.25">
      <c r="A6" s="11" t="s">
        <v>8</v>
      </c>
      <c r="B6" s="12"/>
      <c r="C6" s="43" t="s">
        <v>27</v>
      </c>
      <c r="D6" s="43"/>
      <c r="E6" s="43"/>
      <c r="F6" s="43"/>
      <c r="G6" s="43"/>
      <c r="H6" s="43"/>
      <c r="I6" s="31"/>
      <c r="J6" s="31"/>
      <c r="K6" s="32"/>
      <c r="L6" s="31"/>
      <c r="N6" s="3">
        <v>3</v>
      </c>
    </row>
    <row r="7" spans="1:16" ht="9" customHeight="1" x14ac:dyDescent="0.25">
      <c r="A7" s="27"/>
      <c r="B7" s="27"/>
      <c r="C7" s="28"/>
      <c r="D7" s="28"/>
      <c r="E7" s="28"/>
      <c r="F7" s="28"/>
      <c r="G7" s="28"/>
      <c r="H7" s="28"/>
      <c r="I7" s="31"/>
      <c r="J7" s="31"/>
      <c r="K7" s="32"/>
      <c r="L7" s="31"/>
      <c r="N7" s="3">
        <v>4</v>
      </c>
    </row>
    <row r="8" spans="1:16" x14ac:dyDescent="0.25">
      <c r="A8" s="46" t="s">
        <v>26</v>
      </c>
      <c r="B8" s="8"/>
      <c r="C8" s="44" t="s">
        <v>16</v>
      </c>
      <c r="D8" s="44"/>
      <c r="E8" s="44"/>
      <c r="F8" s="44"/>
      <c r="G8" s="44"/>
      <c r="H8" s="44"/>
      <c r="I8" s="33"/>
      <c r="J8" s="33"/>
      <c r="K8" s="34"/>
      <c r="L8" s="33"/>
      <c r="M8" s="4"/>
      <c r="N8" s="4"/>
      <c r="P8" s="4"/>
    </row>
    <row r="9" spans="1:16" x14ac:dyDescent="0.25">
      <c r="A9" s="46"/>
      <c r="B9" s="8"/>
      <c r="C9" s="44" t="s">
        <v>3</v>
      </c>
      <c r="D9" s="44"/>
      <c r="E9" s="44"/>
      <c r="F9" s="44"/>
      <c r="G9" s="44"/>
      <c r="H9" s="44"/>
      <c r="I9" s="31"/>
      <c r="J9" s="31"/>
      <c r="K9" s="32"/>
      <c r="L9" s="31"/>
    </row>
    <row r="10" spans="1:16" ht="9" customHeight="1" x14ac:dyDescent="0.25">
      <c r="A10" s="42"/>
      <c r="B10" s="42"/>
      <c r="C10" s="42"/>
      <c r="D10" s="42"/>
      <c r="E10" s="42"/>
      <c r="F10" s="42"/>
      <c r="G10" s="42"/>
      <c r="H10" s="42"/>
      <c r="I10" s="31"/>
      <c r="J10" s="54" t="s">
        <v>25</v>
      </c>
      <c r="K10" s="54"/>
      <c r="L10" s="54"/>
    </row>
    <row r="11" spans="1:16" x14ac:dyDescent="0.25">
      <c r="A11" s="8" t="s">
        <v>9</v>
      </c>
      <c r="B11" s="8"/>
      <c r="C11" s="44" t="s">
        <v>4</v>
      </c>
      <c r="D11" s="44"/>
      <c r="E11" s="44"/>
      <c r="F11" s="44"/>
      <c r="G11" s="44"/>
      <c r="H11" s="44"/>
      <c r="I11" s="31"/>
      <c r="J11" s="54"/>
      <c r="K11" s="54"/>
      <c r="L11" s="54"/>
    </row>
    <row r="12" spans="1:16" ht="10.5" customHeight="1" x14ac:dyDescent="0.25">
      <c r="A12" s="8"/>
      <c r="B12" s="8"/>
      <c r="C12" s="35"/>
      <c r="D12" s="35"/>
      <c r="E12" s="35"/>
      <c r="F12" s="35"/>
      <c r="G12" s="35"/>
      <c r="H12" s="35"/>
      <c r="I12" s="31"/>
      <c r="J12" s="36"/>
      <c r="K12" s="36"/>
      <c r="L12" s="36"/>
    </row>
    <row r="13" spans="1:16" ht="15" customHeight="1" x14ac:dyDescent="0.25">
      <c r="A13" s="46" t="s">
        <v>31</v>
      </c>
      <c r="B13" s="8"/>
      <c r="C13" s="38" t="s">
        <v>35</v>
      </c>
      <c r="D13" s="35"/>
      <c r="E13" s="35"/>
      <c r="F13" s="35"/>
      <c r="G13" s="35"/>
      <c r="H13" s="35"/>
      <c r="I13" s="31"/>
      <c r="J13" s="36"/>
      <c r="K13" s="36"/>
      <c r="L13" s="36"/>
    </row>
    <row r="14" spans="1:16" ht="15" customHeight="1" x14ac:dyDescent="0.25">
      <c r="A14" s="46"/>
      <c r="B14" s="8"/>
      <c r="C14" s="38" t="s">
        <v>36</v>
      </c>
      <c r="D14" s="35"/>
      <c r="E14" s="35"/>
      <c r="F14" s="35"/>
      <c r="G14" s="35"/>
      <c r="H14" s="35"/>
      <c r="I14" s="31"/>
      <c r="J14" s="36"/>
      <c r="K14" s="36"/>
      <c r="L14" s="36"/>
    </row>
    <row r="15" spans="1:16" ht="7.9" customHeight="1" x14ac:dyDescent="0.25">
      <c r="A15" s="39"/>
      <c r="B15" s="8"/>
      <c r="C15" s="38"/>
      <c r="D15" s="38"/>
      <c r="E15" s="38"/>
      <c r="F15" s="38"/>
      <c r="G15" s="38"/>
      <c r="H15" s="38"/>
      <c r="I15" s="31"/>
      <c r="J15" s="40"/>
      <c r="K15" s="40"/>
      <c r="L15" s="40"/>
    </row>
    <row r="16" spans="1:16" ht="15.6" customHeight="1" x14ac:dyDescent="0.25">
      <c r="A16" s="8" t="s">
        <v>33</v>
      </c>
      <c r="B16" s="8"/>
      <c r="C16" s="38" t="s">
        <v>37</v>
      </c>
      <c r="D16" s="38"/>
      <c r="E16" s="38"/>
      <c r="F16" s="38"/>
      <c r="G16" s="38"/>
      <c r="H16" s="38"/>
      <c r="I16" s="31"/>
      <c r="J16" s="40"/>
      <c r="K16" s="40"/>
      <c r="L16" s="40"/>
    </row>
    <row r="17" spans="1:12" ht="14.45" customHeight="1" x14ac:dyDescent="0.25">
      <c r="A17" s="38"/>
      <c r="B17" s="38"/>
      <c r="C17" s="38" t="s">
        <v>34</v>
      </c>
      <c r="D17" s="38"/>
      <c r="E17" s="38"/>
      <c r="F17" s="38"/>
      <c r="G17" s="38"/>
      <c r="H17" s="38"/>
      <c r="I17" s="31"/>
      <c r="J17" s="40"/>
      <c r="K17" s="40"/>
      <c r="L17" s="40"/>
    </row>
    <row r="18" spans="1:12" ht="13.15" customHeight="1" x14ac:dyDescent="0.25">
      <c r="A18" s="38"/>
      <c r="B18" s="38"/>
      <c r="C18" s="38" t="s">
        <v>38</v>
      </c>
      <c r="D18" s="38"/>
      <c r="E18" s="38"/>
      <c r="F18" s="38"/>
      <c r="G18" s="38"/>
      <c r="H18" s="38"/>
      <c r="I18" s="31"/>
      <c r="J18" s="40"/>
      <c r="K18" s="40"/>
      <c r="L18" s="40"/>
    </row>
    <row r="19" spans="1:12" x14ac:dyDescent="0.25">
      <c r="A19" s="52" t="str">
        <f>IF(F30="error, see above","The spouse election must be equal to 50% or less of the Employee Election Amount","")</f>
        <v/>
      </c>
      <c r="B19" s="52"/>
      <c r="C19" s="52"/>
      <c r="D19" s="52"/>
      <c r="E19" s="52"/>
      <c r="F19" s="52"/>
      <c r="G19" s="52"/>
      <c r="H19" s="52"/>
      <c r="I19" s="31"/>
      <c r="J19" s="10"/>
      <c r="K19" s="10"/>
      <c r="L19" s="10"/>
    </row>
    <row r="20" spans="1:12" hidden="1" x14ac:dyDescent="0.25">
      <c r="A20" s="52"/>
      <c r="B20" s="52"/>
      <c r="C20" s="52"/>
      <c r="D20" s="52"/>
      <c r="E20" s="52"/>
      <c r="F20" s="52"/>
      <c r="G20" s="52"/>
      <c r="H20" s="52"/>
      <c r="I20" s="31"/>
      <c r="J20" s="10"/>
      <c r="K20" s="18"/>
      <c r="L20" s="10"/>
    </row>
    <row r="21" spans="1:12" x14ac:dyDescent="0.25">
      <c r="A21" s="42"/>
      <c r="B21" s="42"/>
      <c r="C21" s="42"/>
      <c r="D21" s="13" t="s">
        <v>10</v>
      </c>
      <c r="E21" s="10"/>
      <c r="F21" s="13" t="s">
        <v>11</v>
      </c>
      <c r="G21" s="10"/>
      <c r="H21" s="13" t="s">
        <v>12</v>
      </c>
      <c r="I21" s="31"/>
      <c r="J21" s="10"/>
      <c r="K21" s="18"/>
      <c r="L21" s="10"/>
    </row>
    <row r="22" spans="1:12" ht="7.5" customHeight="1" x14ac:dyDescent="0.25">
      <c r="A22" s="42"/>
      <c r="B22" s="42"/>
      <c r="C22" s="42"/>
      <c r="D22" s="42"/>
      <c r="E22" s="42"/>
      <c r="F22" s="42"/>
      <c r="G22" s="42"/>
      <c r="H22" s="42"/>
      <c r="I22" s="31"/>
      <c r="J22" s="10"/>
      <c r="K22" s="18"/>
      <c r="L22" s="10"/>
    </row>
    <row r="23" spans="1:12" ht="22.5" customHeight="1" x14ac:dyDescent="0.25">
      <c r="A23" s="45" t="s">
        <v>14</v>
      </c>
      <c r="B23" s="45"/>
      <c r="C23" s="45"/>
      <c r="D23" s="15">
        <v>0.1</v>
      </c>
      <c r="E23" s="14"/>
      <c r="F23" s="15">
        <v>0.1</v>
      </c>
      <c r="G23" s="14"/>
      <c r="H23" s="16">
        <v>0.18</v>
      </c>
      <c r="I23" s="31"/>
      <c r="J23" s="50" t="s">
        <v>22</v>
      </c>
      <c r="K23" s="51"/>
      <c r="L23" s="43" t="s">
        <v>21</v>
      </c>
    </row>
    <row r="24" spans="1:12" ht="22.5" customHeight="1" x14ac:dyDescent="0.25">
      <c r="A24" s="19"/>
      <c r="B24" s="19"/>
      <c r="C24" s="19"/>
      <c r="D24" s="15"/>
      <c r="E24" s="14"/>
      <c r="F24" s="15"/>
      <c r="G24" s="14"/>
      <c r="H24" s="16"/>
      <c r="I24" s="31"/>
      <c r="J24" s="50"/>
      <c r="K24" s="51"/>
      <c r="L24" s="43"/>
    </row>
    <row r="25" spans="1:12" ht="21.75" customHeight="1" x14ac:dyDescent="0.25">
      <c r="A25" s="42"/>
      <c r="B25" s="42"/>
      <c r="C25" s="42"/>
      <c r="D25" s="42"/>
      <c r="E25" s="42"/>
      <c r="F25" s="42"/>
      <c r="G25" s="42"/>
      <c r="H25" s="42"/>
      <c r="I25" s="31"/>
      <c r="J25" s="10"/>
      <c r="K25" s="10"/>
      <c r="L25" s="10"/>
    </row>
    <row r="26" spans="1:12" ht="21.75" customHeight="1" x14ac:dyDescent="0.25">
      <c r="A26" s="20" t="s">
        <v>29</v>
      </c>
      <c r="B26" s="7"/>
      <c r="C26" s="7"/>
      <c r="D26" s="37"/>
      <c r="E26" s="7"/>
      <c r="F26" s="24"/>
      <c r="G26" s="7"/>
      <c r="H26" s="10"/>
      <c r="I26" s="31"/>
      <c r="J26" s="23" t="s">
        <v>20</v>
      </c>
      <c r="K26" s="25" t="s">
        <v>19</v>
      </c>
      <c r="L26" s="10"/>
    </row>
    <row r="27" spans="1:12" ht="7.5" customHeight="1" x14ac:dyDescent="0.25">
      <c r="A27" s="42"/>
      <c r="B27" s="42"/>
      <c r="C27" s="42"/>
      <c r="D27" s="42"/>
      <c r="E27" s="42"/>
      <c r="F27" s="42"/>
      <c r="G27" s="42"/>
      <c r="H27" s="42"/>
      <c r="I27" s="31"/>
      <c r="J27" s="23"/>
      <c r="K27" s="14"/>
      <c r="L27" s="10"/>
    </row>
    <row r="28" spans="1:12" ht="22.5" customHeight="1" x14ac:dyDescent="0.25">
      <c r="A28" s="20" t="s">
        <v>28</v>
      </c>
      <c r="B28" s="21"/>
      <c r="C28" s="21"/>
      <c r="D28" s="29" t="str">
        <f>IF(D26="","",CEILING(D26,1000))</f>
        <v/>
      </c>
      <c r="E28" s="21"/>
      <c r="F28" s="29" t="str">
        <f>IF(OR(D26="",F26=""),"",CEILING(F26,1000))</f>
        <v/>
      </c>
      <c r="G28" s="21"/>
      <c r="H28" s="30" t="s">
        <v>19</v>
      </c>
      <c r="I28" s="31"/>
      <c r="J28" s="23"/>
      <c r="K28" s="22"/>
      <c r="L28" s="10"/>
    </row>
    <row r="29" spans="1:12" ht="7.5" customHeight="1" x14ac:dyDescent="0.25">
      <c r="A29" s="21"/>
      <c r="B29" s="21"/>
      <c r="C29" s="21"/>
      <c r="D29" s="21"/>
      <c r="E29" s="21"/>
      <c r="F29" s="21"/>
      <c r="G29" s="21"/>
      <c r="H29" s="21"/>
      <c r="I29" s="31"/>
      <c r="J29" s="23"/>
      <c r="K29" s="22"/>
      <c r="L29" s="10"/>
    </row>
    <row r="30" spans="1:12" ht="22.5" customHeight="1" x14ac:dyDescent="0.25">
      <c r="A30" s="45" t="s">
        <v>5</v>
      </c>
      <c r="B30" s="45"/>
      <c r="C30" s="45"/>
      <c r="D30" s="15" t="str">
        <f>IF(D28="","",(D28/1000)*D23)</f>
        <v/>
      </c>
      <c r="E30" s="15"/>
      <c r="F30" s="15" t="str">
        <f>IF(D26="","",IF(F26="","",IF(F28&gt;(D28/2),"ERROR, SEE ABOVE",(F28/1000)*F23)))</f>
        <v/>
      </c>
      <c r="G30" s="15"/>
      <c r="H30" s="15" t="str">
        <f>IF(D26="","",IF(OR(H28="",H28="select one…"),"",(H28/1000)*H23))</f>
        <v/>
      </c>
      <c r="I30" s="31"/>
      <c r="J30" s="49" t="s">
        <v>30</v>
      </c>
      <c r="K30" s="48" t="str">
        <f>IF(OR(K26="",K26="select one…",K23=""),"",IF(ROUNDUP(K26*K23,-3)&gt;500000,"Error, cannot exceed $500,000",ROUNDUP(K26*K23,-3)))</f>
        <v/>
      </c>
      <c r="L30" s="43" t="s">
        <v>32</v>
      </c>
    </row>
    <row r="31" spans="1:12" ht="7.5" customHeight="1" x14ac:dyDescent="0.25">
      <c r="A31" s="42"/>
      <c r="B31" s="42"/>
      <c r="C31" s="42"/>
      <c r="D31" s="42"/>
      <c r="E31" s="42"/>
      <c r="F31" s="42"/>
      <c r="G31" s="42"/>
      <c r="H31" s="42"/>
      <c r="I31" s="31"/>
      <c r="J31" s="49"/>
      <c r="K31" s="48"/>
      <c r="L31" s="43"/>
    </row>
    <row r="32" spans="1:12" ht="22.5" customHeight="1" x14ac:dyDescent="0.25">
      <c r="A32" s="45" t="s">
        <v>6</v>
      </c>
      <c r="B32" s="45"/>
      <c r="C32" s="45"/>
      <c r="D32" s="15" t="str">
        <f>IF(D28="","",D30*12)</f>
        <v/>
      </c>
      <c r="E32" s="15"/>
      <c r="F32" s="15" t="str">
        <f>IF(D26="","",IF(F26="","",IF(F30="error, see above","",F30*12)))</f>
        <v/>
      </c>
      <c r="G32" s="15"/>
      <c r="H32" s="15" t="str">
        <f>IF(D26="","",IF(H30="","",H30*12))</f>
        <v/>
      </c>
      <c r="I32" s="31"/>
      <c r="J32" s="49"/>
      <c r="K32" s="48"/>
      <c r="L32" s="43"/>
    </row>
    <row r="33" spans="1:12" ht="7.5" customHeight="1" x14ac:dyDescent="0.25">
      <c r="A33" s="42"/>
      <c r="B33" s="42"/>
      <c r="C33" s="42"/>
      <c r="D33" s="42"/>
      <c r="E33" s="42"/>
      <c r="F33" s="42"/>
      <c r="G33" s="42"/>
      <c r="H33" s="42"/>
      <c r="I33" s="31"/>
      <c r="J33" s="10"/>
      <c r="K33" s="18"/>
      <c r="L33" s="10"/>
    </row>
    <row r="34" spans="1:12" ht="29.25" customHeight="1" thickBot="1" x14ac:dyDescent="0.3">
      <c r="A34" s="41" t="s">
        <v>7</v>
      </c>
      <c r="B34" s="41"/>
      <c r="C34" s="41"/>
      <c r="D34" s="26" t="str">
        <f>IF(D26="","",IF(D28&gt;500000,"Error, cannot exceed $500,000",ROUNDUP(D32/19,2)))</f>
        <v/>
      </c>
      <c r="E34" s="14"/>
      <c r="F34" s="17" t="str">
        <f>IF(D26="","",IF(F26="","",IF(F30="error, see above","ERROR, SEE ABOVE",ROUNDUP(F32/19,2))))</f>
        <v/>
      </c>
      <c r="G34" s="14"/>
      <c r="H34" s="17" t="str">
        <f>IF(D26="","",IF(H30="","",ROUNDUP(H32/19,2)))</f>
        <v/>
      </c>
      <c r="I34" s="31"/>
      <c r="J34" s="50" t="s">
        <v>23</v>
      </c>
      <c r="K34" s="53" t="str">
        <f>IF(K30="","",IF(K30="Error, cannot exceed $500,000","Error",K30/2))</f>
        <v/>
      </c>
      <c r="L34" s="44" t="s">
        <v>24</v>
      </c>
    </row>
    <row r="35" spans="1:12" ht="15.75" thickTop="1" x14ac:dyDescent="0.25">
      <c r="A35" s="42"/>
      <c r="B35" s="42"/>
      <c r="C35" s="42"/>
      <c r="D35" s="42"/>
      <c r="E35" s="42"/>
      <c r="F35" s="42"/>
      <c r="G35" s="42"/>
      <c r="H35" s="42"/>
      <c r="I35" s="31"/>
      <c r="J35" s="50"/>
      <c r="K35" s="53"/>
      <c r="L35" s="44"/>
    </row>
    <row r="36" spans="1:12" x14ac:dyDescent="0.25">
      <c r="A36" s="42"/>
      <c r="B36" s="42"/>
      <c r="C36" s="42"/>
      <c r="D36" s="42"/>
      <c r="E36" s="42"/>
      <c r="F36" s="42"/>
      <c r="G36" s="42"/>
      <c r="H36" s="42"/>
      <c r="I36" s="31"/>
      <c r="J36" s="23"/>
      <c r="K36" s="14"/>
      <c r="L36" s="23"/>
    </row>
    <row r="37" spans="1:12" hidden="1" x14ac:dyDescent="0.25"/>
    <row r="38" spans="1:12" hidden="1" x14ac:dyDescent="0.25"/>
    <row r="39" spans="1:12" hidden="1" x14ac:dyDescent="0.25"/>
    <row r="40" spans="1:12" hidden="1" x14ac:dyDescent="0.25"/>
    <row r="41" spans="1:12" hidden="1" x14ac:dyDescent="0.25"/>
    <row r="42" spans="1:12" hidden="1" x14ac:dyDescent="0.25"/>
    <row r="43" spans="1:12" hidden="1" x14ac:dyDescent="0.25"/>
    <row r="44" spans="1:12" hidden="1" x14ac:dyDescent="0.25"/>
    <row r="45" spans="1:12" hidden="1" x14ac:dyDescent="0.25"/>
    <row r="46" spans="1:12" hidden="1" x14ac:dyDescent="0.25"/>
    <row r="47" spans="1:12" hidden="1" x14ac:dyDescent="0.25"/>
    <row r="48" spans="1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</sheetData>
  <mergeCells count="34">
    <mergeCell ref="L23:L24"/>
    <mergeCell ref="J34:J35"/>
    <mergeCell ref="K34:K35"/>
    <mergeCell ref="L34:L35"/>
    <mergeCell ref="J10:L11"/>
    <mergeCell ref="L30:L32"/>
    <mergeCell ref="K30:K32"/>
    <mergeCell ref="J30:J32"/>
    <mergeCell ref="J23:J24"/>
    <mergeCell ref="K23:K24"/>
    <mergeCell ref="A19:H20"/>
    <mergeCell ref="A23:C23"/>
    <mergeCell ref="A36:H36"/>
    <mergeCell ref="A1:H1"/>
    <mergeCell ref="A2:H2"/>
    <mergeCell ref="A3:H3"/>
    <mergeCell ref="A5:H5"/>
    <mergeCell ref="A10:H10"/>
    <mergeCell ref="A22:H22"/>
    <mergeCell ref="A32:C32"/>
    <mergeCell ref="C11:H11"/>
    <mergeCell ref="A35:H35"/>
    <mergeCell ref="A33:H33"/>
    <mergeCell ref="A8:A9"/>
    <mergeCell ref="C6:H6"/>
    <mergeCell ref="C8:H8"/>
    <mergeCell ref="C9:H9"/>
    <mergeCell ref="A30:C30"/>
    <mergeCell ref="A13:A14"/>
    <mergeCell ref="A34:C34"/>
    <mergeCell ref="A25:H25"/>
    <mergeCell ref="A27:H27"/>
    <mergeCell ref="A31:H31"/>
    <mergeCell ref="A21:C21"/>
  </mergeCells>
  <conditionalFormatting sqref="A19:H20">
    <cfRule type="containsText" dxfId="1" priority="4" operator="containsText" text="spouse">
      <formula>NOT(ISERROR(SEARCH("spouse",A19)))</formula>
    </cfRule>
  </conditionalFormatting>
  <conditionalFormatting sqref="F30 F34 D34">
    <cfRule type="containsText" dxfId="0" priority="3" operator="containsText" text="error">
      <formula>NOT(ISERROR(SEARCH("error",D30)))</formula>
    </cfRule>
  </conditionalFormatting>
  <dataValidations count="2">
    <dataValidation type="list" allowBlank="1" showInputMessage="1" showErrorMessage="1" sqref="H28">
      <formula1>$O$3:$O$5</formula1>
    </dataValidation>
    <dataValidation type="list" allowBlank="1" showInputMessage="1" showErrorMessage="1" sqref="K26">
      <formula1>$N$3:$N$7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workbookViewId="0">
      <selection activeCell="A4" sqref="A4"/>
    </sheetView>
  </sheetViews>
  <sheetFormatPr defaultRowHeight="15" x14ac:dyDescent="0.25"/>
  <cols>
    <col min="1" max="1" width="4.42578125" style="1" bestFit="1" customWidth="1"/>
    <col min="2" max="2" width="10.7109375" style="1" bestFit="1" customWidth="1"/>
    <col min="3" max="3" width="9.140625" style="1"/>
  </cols>
  <sheetData>
    <row r="1" spans="1:5" x14ac:dyDescent="0.25">
      <c r="A1" s="1" t="s">
        <v>0</v>
      </c>
      <c r="B1" s="1" t="s">
        <v>1</v>
      </c>
      <c r="E1" t="s">
        <v>13</v>
      </c>
    </row>
    <row r="2" spans="1:5" x14ac:dyDescent="0.25">
      <c r="A2" s="1">
        <v>1</v>
      </c>
      <c r="B2" s="2">
        <v>0.04</v>
      </c>
      <c r="E2" s="5">
        <v>5000</v>
      </c>
    </row>
    <row r="3" spans="1:5" x14ac:dyDescent="0.25">
      <c r="A3" s="1">
        <v>2</v>
      </c>
      <c r="B3" s="2">
        <v>0.04</v>
      </c>
      <c r="E3" s="5">
        <v>10000</v>
      </c>
    </row>
    <row r="4" spans="1:5" x14ac:dyDescent="0.25">
      <c r="A4" s="1">
        <f>A3+1</f>
        <v>3</v>
      </c>
      <c r="B4" s="2">
        <v>0.04</v>
      </c>
    </row>
    <row r="5" spans="1:5" x14ac:dyDescent="0.25">
      <c r="A5" s="1">
        <f t="shared" ref="A5:A68" si="0">A4+1</f>
        <v>4</v>
      </c>
      <c r="B5" s="2">
        <v>0.04</v>
      </c>
    </row>
    <row r="6" spans="1:5" x14ac:dyDescent="0.25">
      <c r="A6" s="1">
        <f t="shared" si="0"/>
        <v>5</v>
      </c>
      <c r="B6" s="2">
        <v>0.04</v>
      </c>
    </row>
    <row r="7" spans="1:5" x14ac:dyDescent="0.25">
      <c r="A7" s="1">
        <f t="shared" si="0"/>
        <v>6</v>
      </c>
      <c r="B7" s="2">
        <v>0.04</v>
      </c>
    </row>
    <row r="8" spans="1:5" x14ac:dyDescent="0.25">
      <c r="A8" s="1">
        <f t="shared" si="0"/>
        <v>7</v>
      </c>
      <c r="B8" s="2">
        <v>0.04</v>
      </c>
    </row>
    <row r="9" spans="1:5" x14ac:dyDescent="0.25">
      <c r="A9" s="1">
        <f t="shared" si="0"/>
        <v>8</v>
      </c>
      <c r="B9" s="2">
        <v>0.04</v>
      </c>
    </row>
    <row r="10" spans="1:5" x14ac:dyDescent="0.25">
      <c r="A10" s="1">
        <f t="shared" si="0"/>
        <v>9</v>
      </c>
      <c r="B10" s="2">
        <v>0.04</v>
      </c>
    </row>
    <row r="11" spans="1:5" x14ac:dyDescent="0.25">
      <c r="A11" s="1">
        <f t="shared" si="0"/>
        <v>10</v>
      </c>
      <c r="B11" s="2">
        <v>0.04</v>
      </c>
    </row>
    <row r="12" spans="1:5" x14ac:dyDescent="0.25">
      <c r="A12" s="1">
        <f t="shared" si="0"/>
        <v>11</v>
      </c>
      <c r="B12" s="2">
        <v>0.04</v>
      </c>
    </row>
    <row r="13" spans="1:5" x14ac:dyDescent="0.25">
      <c r="A13" s="1">
        <f t="shared" si="0"/>
        <v>12</v>
      </c>
      <c r="B13" s="2">
        <v>0.04</v>
      </c>
    </row>
    <row r="14" spans="1:5" x14ac:dyDescent="0.25">
      <c r="A14" s="1">
        <f t="shared" si="0"/>
        <v>13</v>
      </c>
      <c r="B14" s="2">
        <v>0.04</v>
      </c>
    </row>
    <row r="15" spans="1:5" x14ac:dyDescent="0.25">
      <c r="A15" s="1">
        <f t="shared" si="0"/>
        <v>14</v>
      </c>
      <c r="B15" s="2">
        <v>0.04</v>
      </c>
    </row>
    <row r="16" spans="1:5" x14ac:dyDescent="0.25">
      <c r="A16" s="1">
        <f t="shared" si="0"/>
        <v>15</v>
      </c>
      <c r="B16" s="2">
        <v>0.04</v>
      </c>
    </row>
    <row r="17" spans="1:2" x14ac:dyDescent="0.25">
      <c r="A17" s="1">
        <f t="shared" si="0"/>
        <v>16</v>
      </c>
      <c r="B17" s="2">
        <v>0.04</v>
      </c>
    </row>
    <row r="18" spans="1:2" x14ac:dyDescent="0.25">
      <c r="A18" s="1">
        <f t="shared" si="0"/>
        <v>17</v>
      </c>
      <c r="B18" s="2">
        <v>0.04</v>
      </c>
    </row>
    <row r="19" spans="1:2" x14ac:dyDescent="0.25">
      <c r="A19" s="1">
        <f t="shared" si="0"/>
        <v>18</v>
      </c>
      <c r="B19" s="2">
        <v>0.04</v>
      </c>
    </row>
    <row r="20" spans="1:2" x14ac:dyDescent="0.25">
      <c r="A20" s="1">
        <f t="shared" si="0"/>
        <v>19</v>
      </c>
      <c r="B20" s="2">
        <v>0.04</v>
      </c>
    </row>
    <row r="21" spans="1:2" x14ac:dyDescent="0.25">
      <c r="A21" s="1">
        <f t="shared" si="0"/>
        <v>20</v>
      </c>
      <c r="B21" s="2">
        <v>0.05</v>
      </c>
    </row>
    <row r="22" spans="1:2" x14ac:dyDescent="0.25">
      <c r="A22" s="1">
        <f t="shared" si="0"/>
        <v>21</v>
      </c>
      <c r="B22" s="2">
        <v>0.05</v>
      </c>
    </row>
    <row r="23" spans="1:2" x14ac:dyDescent="0.25">
      <c r="A23" s="1">
        <f t="shared" si="0"/>
        <v>22</v>
      </c>
      <c r="B23" s="2">
        <v>0.05</v>
      </c>
    </row>
    <row r="24" spans="1:2" x14ac:dyDescent="0.25">
      <c r="A24" s="1">
        <f t="shared" si="0"/>
        <v>23</v>
      </c>
      <c r="B24" s="2">
        <v>0.05</v>
      </c>
    </row>
    <row r="25" spans="1:2" x14ac:dyDescent="0.25">
      <c r="A25" s="1">
        <f t="shared" si="0"/>
        <v>24</v>
      </c>
      <c r="B25" s="2">
        <v>0.05</v>
      </c>
    </row>
    <row r="26" spans="1:2" x14ac:dyDescent="0.25">
      <c r="A26" s="1">
        <f t="shared" si="0"/>
        <v>25</v>
      </c>
      <c r="B26" s="2">
        <v>0.05</v>
      </c>
    </row>
    <row r="27" spans="1:2" x14ac:dyDescent="0.25">
      <c r="A27" s="1">
        <f t="shared" si="0"/>
        <v>26</v>
      </c>
      <c r="B27" s="2">
        <v>0.05</v>
      </c>
    </row>
    <row r="28" spans="1:2" x14ac:dyDescent="0.25">
      <c r="A28" s="1">
        <f t="shared" si="0"/>
        <v>27</v>
      </c>
      <c r="B28" s="2">
        <v>0.05</v>
      </c>
    </row>
    <row r="29" spans="1:2" x14ac:dyDescent="0.25">
      <c r="A29" s="1">
        <f t="shared" si="0"/>
        <v>28</v>
      </c>
      <c r="B29" s="2">
        <v>0.05</v>
      </c>
    </row>
    <row r="30" spans="1:2" x14ac:dyDescent="0.25">
      <c r="A30" s="1">
        <f t="shared" si="0"/>
        <v>29</v>
      </c>
      <c r="B30" s="2">
        <v>0.05</v>
      </c>
    </row>
    <row r="31" spans="1:2" x14ac:dyDescent="0.25">
      <c r="A31" s="1">
        <f t="shared" si="0"/>
        <v>30</v>
      </c>
      <c r="B31" s="2">
        <v>0.06</v>
      </c>
    </row>
    <row r="32" spans="1:2" x14ac:dyDescent="0.25">
      <c r="A32" s="1">
        <f t="shared" si="0"/>
        <v>31</v>
      </c>
      <c r="B32" s="2">
        <v>0.06</v>
      </c>
    </row>
    <row r="33" spans="1:2" x14ac:dyDescent="0.25">
      <c r="A33" s="1">
        <f t="shared" si="0"/>
        <v>32</v>
      </c>
      <c r="B33" s="2">
        <v>0.06</v>
      </c>
    </row>
    <row r="34" spans="1:2" x14ac:dyDescent="0.25">
      <c r="A34" s="1">
        <f t="shared" si="0"/>
        <v>33</v>
      </c>
      <c r="B34" s="2">
        <v>0.06</v>
      </c>
    </row>
    <row r="35" spans="1:2" x14ac:dyDescent="0.25">
      <c r="A35" s="1">
        <f t="shared" si="0"/>
        <v>34</v>
      </c>
      <c r="B35" s="2">
        <v>0.06</v>
      </c>
    </row>
    <row r="36" spans="1:2" x14ac:dyDescent="0.25">
      <c r="A36" s="1">
        <f t="shared" si="0"/>
        <v>35</v>
      </c>
      <c r="B36" s="2">
        <v>7.0000000000000007E-2</v>
      </c>
    </row>
    <row r="37" spans="1:2" x14ac:dyDescent="0.25">
      <c r="A37" s="1">
        <f t="shared" si="0"/>
        <v>36</v>
      </c>
      <c r="B37" s="2">
        <v>7.0000000000000007E-2</v>
      </c>
    </row>
    <row r="38" spans="1:2" x14ac:dyDescent="0.25">
      <c r="A38" s="1">
        <f t="shared" si="0"/>
        <v>37</v>
      </c>
      <c r="B38" s="2">
        <v>7.0000000000000007E-2</v>
      </c>
    </row>
    <row r="39" spans="1:2" x14ac:dyDescent="0.25">
      <c r="A39" s="1">
        <f t="shared" si="0"/>
        <v>38</v>
      </c>
      <c r="B39" s="2">
        <v>7.0000000000000007E-2</v>
      </c>
    </row>
    <row r="40" spans="1:2" x14ac:dyDescent="0.25">
      <c r="A40" s="1">
        <f t="shared" si="0"/>
        <v>39</v>
      </c>
      <c r="B40" s="2">
        <v>7.0000000000000007E-2</v>
      </c>
    </row>
    <row r="41" spans="1:2" x14ac:dyDescent="0.25">
      <c r="A41" s="1">
        <f t="shared" si="0"/>
        <v>40</v>
      </c>
      <c r="B41" s="2">
        <v>0.09</v>
      </c>
    </row>
    <row r="42" spans="1:2" x14ac:dyDescent="0.25">
      <c r="A42" s="1">
        <f t="shared" si="0"/>
        <v>41</v>
      </c>
      <c r="B42" s="2">
        <v>0.09</v>
      </c>
    </row>
    <row r="43" spans="1:2" x14ac:dyDescent="0.25">
      <c r="A43" s="1">
        <f t="shared" si="0"/>
        <v>42</v>
      </c>
      <c r="B43" s="2">
        <v>0.09</v>
      </c>
    </row>
    <row r="44" spans="1:2" x14ac:dyDescent="0.25">
      <c r="A44" s="1">
        <f t="shared" si="0"/>
        <v>43</v>
      </c>
      <c r="B44" s="2">
        <v>0.09</v>
      </c>
    </row>
    <row r="45" spans="1:2" x14ac:dyDescent="0.25">
      <c r="A45" s="1">
        <f t="shared" si="0"/>
        <v>44</v>
      </c>
      <c r="B45" s="2">
        <v>0.09</v>
      </c>
    </row>
    <row r="46" spans="1:2" x14ac:dyDescent="0.25">
      <c r="A46" s="1">
        <f t="shared" si="0"/>
        <v>45</v>
      </c>
      <c r="B46" s="2">
        <v>0.14000000000000001</v>
      </c>
    </row>
    <row r="47" spans="1:2" x14ac:dyDescent="0.25">
      <c r="A47" s="1">
        <f t="shared" si="0"/>
        <v>46</v>
      </c>
      <c r="B47" s="2">
        <v>0.14000000000000001</v>
      </c>
    </row>
    <row r="48" spans="1:2" x14ac:dyDescent="0.25">
      <c r="A48" s="1">
        <f t="shared" si="0"/>
        <v>47</v>
      </c>
      <c r="B48" s="2">
        <v>0.14000000000000001</v>
      </c>
    </row>
    <row r="49" spans="1:2" x14ac:dyDescent="0.25">
      <c r="A49" s="1">
        <f t="shared" si="0"/>
        <v>48</v>
      </c>
      <c r="B49" s="2">
        <v>0.14000000000000001</v>
      </c>
    </row>
    <row r="50" spans="1:2" x14ac:dyDescent="0.25">
      <c r="A50" s="1">
        <f t="shared" si="0"/>
        <v>49</v>
      </c>
      <c r="B50" s="2">
        <v>0.14000000000000001</v>
      </c>
    </row>
    <row r="51" spans="1:2" x14ac:dyDescent="0.25">
      <c r="A51" s="1">
        <f t="shared" si="0"/>
        <v>50</v>
      </c>
      <c r="B51" s="2">
        <v>0.22</v>
      </c>
    </row>
    <row r="52" spans="1:2" x14ac:dyDescent="0.25">
      <c r="A52" s="1">
        <f t="shared" si="0"/>
        <v>51</v>
      </c>
      <c r="B52" s="2">
        <v>0.22</v>
      </c>
    </row>
    <row r="53" spans="1:2" x14ac:dyDescent="0.25">
      <c r="A53" s="1">
        <f t="shared" si="0"/>
        <v>52</v>
      </c>
      <c r="B53" s="2">
        <v>0.22</v>
      </c>
    </row>
    <row r="54" spans="1:2" x14ac:dyDescent="0.25">
      <c r="A54" s="1">
        <f t="shared" si="0"/>
        <v>53</v>
      </c>
      <c r="B54" s="2">
        <v>0.22</v>
      </c>
    </row>
    <row r="55" spans="1:2" x14ac:dyDescent="0.25">
      <c r="A55" s="1">
        <f t="shared" si="0"/>
        <v>54</v>
      </c>
      <c r="B55" s="2">
        <v>0.22</v>
      </c>
    </row>
    <row r="56" spans="1:2" x14ac:dyDescent="0.25">
      <c r="A56" s="1">
        <f t="shared" si="0"/>
        <v>55</v>
      </c>
      <c r="B56" s="2">
        <v>0.41</v>
      </c>
    </row>
    <row r="57" spans="1:2" x14ac:dyDescent="0.25">
      <c r="A57" s="1">
        <f t="shared" si="0"/>
        <v>56</v>
      </c>
      <c r="B57" s="2">
        <v>0.41</v>
      </c>
    </row>
    <row r="58" spans="1:2" x14ac:dyDescent="0.25">
      <c r="A58" s="1">
        <f t="shared" si="0"/>
        <v>57</v>
      </c>
      <c r="B58" s="2">
        <v>0.41</v>
      </c>
    </row>
    <row r="59" spans="1:2" x14ac:dyDescent="0.25">
      <c r="A59" s="1">
        <f t="shared" si="0"/>
        <v>58</v>
      </c>
      <c r="B59" s="2">
        <v>0.41</v>
      </c>
    </row>
    <row r="60" spans="1:2" x14ac:dyDescent="0.25">
      <c r="A60" s="1">
        <f t="shared" si="0"/>
        <v>59</v>
      </c>
      <c r="B60" s="2">
        <v>0.41</v>
      </c>
    </row>
    <row r="61" spans="1:2" x14ac:dyDescent="0.25">
      <c r="A61" s="1">
        <f t="shared" si="0"/>
        <v>60</v>
      </c>
      <c r="B61" s="2">
        <v>0.64</v>
      </c>
    </row>
    <row r="62" spans="1:2" x14ac:dyDescent="0.25">
      <c r="A62" s="1">
        <f t="shared" si="0"/>
        <v>61</v>
      </c>
      <c r="B62" s="2">
        <v>0.64</v>
      </c>
    </row>
    <row r="63" spans="1:2" x14ac:dyDescent="0.25">
      <c r="A63" s="1">
        <f t="shared" si="0"/>
        <v>62</v>
      </c>
      <c r="B63" s="2">
        <v>0.64</v>
      </c>
    </row>
    <row r="64" spans="1:2" x14ac:dyDescent="0.25">
      <c r="A64" s="1">
        <f t="shared" si="0"/>
        <v>63</v>
      </c>
      <c r="B64" s="2">
        <v>0.64</v>
      </c>
    </row>
    <row r="65" spans="1:2" x14ac:dyDescent="0.25">
      <c r="A65" s="1">
        <f t="shared" si="0"/>
        <v>64</v>
      </c>
      <c r="B65" s="2">
        <v>0.64</v>
      </c>
    </row>
    <row r="66" spans="1:2" x14ac:dyDescent="0.25">
      <c r="A66" s="1">
        <f t="shared" si="0"/>
        <v>65</v>
      </c>
      <c r="B66" s="2">
        <v>1.23</v>
      </c>
    </row>
    <row r="67" spans="1:2" x14ac:dyDescent="0.25">
      <c r="A67" s="1">
        <f t="shared" si="0"/>
        <v>66</v>
      </c>
      <c r="B67" s="2">
        <v>1.23</v>
      </c>
    </row>
    <row r="68" spans="1:2" x14ac:dyDescent="0.25">
      <c r="A68" s="1">
        <f t="shared" si="0"/>
        <v>67</v>
      </c>
      <c r="B68" s="2">
        <v>1.23</v>
      </c>
    </row>
    <row r="69" spans="1:2" x14ac:dyDescent="0.25">
      <c r="A69" s="1">
        <f t="shared" ref="A69:A101" si="1">A68+1</f>
        <v>68</v>
      </c>
      <c r="B69" s="2">
        <v>1.23</v>
      </c>
    </row>
    <row r="70" spans="1:2" x14ac:dyDescent="0.25">
      <c r="A70" s="1">
        <f t="shared" si="1"/>
        <v>69</v>
      </c>
      <c r="B70" s="2">
        <v>1.23</v>
      </c>
    </row>
    <row r="71" spans="1:2" x14ac:dyDescent="0.25">
      <c r="A71" s="1">
        <f t="shared" si="1"/>
        <v>70</v>
      </c>
      <c r="B71" s="2">
        <v>2</v>
      </c>
    </row>
    <row r="72" spans="1:2" x14ac:dyDescent="0.25">
      <c r="A72" s="1">
        <f t="shared" si="1"/>
        <v>71</v>
      </c>
      <c r="B72" s="2">
        <v>2</v>
      </c>
    </row>
    <row r="73" spans="1:2" x14ac:dyDescent="0.25">
      <c r="A73" s="1">
        <f t="shared" si="1"/>
        <v>72</v>
      </c>
      <c r="B73" s="2">
        <v>2</v>
      </c>
    </row>
    <row r="74" spans="1:2" x14ac:dyDescent="0.25">
      <c r="A74" s="1">
        <f t="shared" si="1"/>
        <v>73</v>
      </c>
      <c r="B74" s="2">
        <v>2</v>
      </c>
    </row>
    <row r="75" spans="1:2" x14ac:dyDescent="0.25">
      <c r="A75" s="1">
        <f t="shared" si="1"/>
        <v>74</v>
      </c>
      <c r="B75" s="2">
        <v>2</v>
      </c>
    </row>
    <row r="76" spans="1:2" x14ac:dyDescent="0.25">
      <c r="A76" s="1">
        <f t="shared" si="1"/>
        <v>75</v>
      </c>
      <c r="B76" s="2">
        <v>2</v>
      </c>
    </row>
    <row r="77" spans="1:2" x14ac:dyDescent="0.25">
      <c r="A77" s="1">
        <f t="shared" si="1"/>
        <v>76</v>
      </c>
      <c r="B77" s="2">
        <v>2</v>
      </c>
    </row>
    <row r="78" spans="1:2" x14ac:dyDescent="0.25">
      <c r="A78" s="1">
        <f t="shared" si="1"/>
        <v>77</v>
      </c>
      <c r="B78" s="2">
        <v>2</v>
      </c>
    </row>
    <row r="79" spans="1:2" x14ac:dyDescent="0.25">
      <c r="A79" s="1">
        <f t="shared" si="1"/>
        <v>78</v>
      </c>
      <c r="B79" s="2">
        <v>2</v>
      </c>
    </row>
    <row r="80" spans="1:2" x14ac:dyDescent="0.25">
      <c r="A80" s="1">
        <f t="shared" si="1"/>
        <v>79</v>
      </c>
      <c r="B80" s="2">
        <v>2</v>
      </c>
    </row>
    <row r="81" spans="1:2" x14ac:dyDescent="0.25">
      <c r="A81" s="1">
        <f t="shared" si="1"/>
        <v>80</v>
      </c>
      <c r="B81" s="2">
        <v>2</v>
      </c>
    </row>
    <row r="82" spans="1:2" x14ac:dyDescent="0.25">
      <c r="A82" s="1">
        <f t="shared" si="1"/>
        <v>81</v>
      </c>
      <c r="B82" s="2">
        <v>2</v>
      </c>
    </row>
    <row r="83" spans="1:2" x14ac:dyDescent="0.25">
      <c r="A83" s="1">
        <f t="shared" si="1"/>
        <v>82</v>
      </c>
      <c r="B83" s="2">
        <v>2</v>
      </c>
    </row>
    <row r="84" spans="1:2" x14ac:dyDescent="0.25">
      <c r="A84" s="1">
        <f t="shared" si="1"/>
        <v>83</v>
      </c>
      <c r="B84" s="2">
        <v>2</v>
      </c>
    </row>
    <row r="85" spans="1:2" x14ac:dyDescent="0.25">
      <c r="A85" s="1">
        <f t="shared" si="1"/>
        <v>84</v>
      </c>
      <c r="B85" s="2">
        <v>2</v>
      </c>
    </row>
    <row r="86" spans="1:2" x14ac:dyDescent="0.25">
      <c r="A86" s="1">
        <f t="shared" si="1"/>
        <v>85</v>
      </c>
      <c r="B86" s="2">
        <v>2</v>
      </c>
    </row>
    <row r="87" spans="1:2" x14ac:dyDescent="0.25">
      <c r="A87" s="1">
        <f t="shared" si="1"/>
        <v>86</v>
      </c>
      <c r="B87" s="2">
        <v>2</v>
      </c>
    </row>
    <row r="88" spans="1:2" x14ac:dyDescent="0.25">
      <c r="A88" s="1">
        <f t="shared" si="1"/>
        <v>87</v>
      </c>
      <c r="B88" s="2">
        <v>2</v>
      </c>
    </row>
    <row r="89" spans="1:2" x14ac:dyDescent="0.25">
      <c r="A89" s="1">
        <f t="shared" si="1"/>
        <v>88</v>
      </c>
      <c r="B89" s="2">
        <v>2</v>
      </c>
    </row>
    <row r="90" spans="1:2" x14ac:dyDescent="0.25">
      <c r="A90" s="1">
        <f t="shared" si="1"/>
        <v>89</v>
      </c>
      <c r="B90" s="2">
        <v>2</v>
      </c>
    </row>
    <row r="91" spans="1:2" x14ac:dyDescent="0.25">
      <c r="A91" s="1">
        <f t="shared" si="1"/>
        <v>90</v>
      </c>
      <c r="B91" s="2">
        <v>2</v>
      </c>
    </row>
    <row r="92" spans="1:2" x14ac:dyDescent="0.25">
      <c r="A92" s="1">
        <f t="shared" si="1"/>
        <v>91</v>
      </c>
      <c r="B92" s="2">
        <v>2</v>
      </c>
    </row>
    <row r="93" spans="1:2" x14ac:dyDescent="0.25">
      <c r="A93" s="1">
        <f t="shared" si="1"/>
        <v>92</v>
      </c>
      <c r="B93" s="2">
        <v>2</v>
      </c>
    </row>
    <row r="94" spans="1:2" x14ac:dyDescent="0.25">
      <c r="A94" s="1">
        <f t="shared" si="1"/>
        <v>93</v>
      </c>
      <c r="B94" s="2">
        <v>2</v>
      </c>
    </row>
    <row r="95" spans="1:2" x14ac:dyDescent="0.25">
      <c r="A95" s="1">
        <f t="shared" si="1"/>
        <v>94</v>
      </c>
      <c r="B95" s="2">
        <v>2</v>
      </c>
    </row>
    <row r="96" spans="1:2" x14ac:dyDescent="0.25">
      <c r="A96" s="1">
        <f t="shared" si="1"/>
        <v>95</v>
      </c>
      <c r="B96" s="2">
        <v>2</v>
      </c>
    </row>
    <row r="97" spans="1:2" x14ac:dyDescent="0.25">
      <c r="A97" s="1">
        <f t="shared" si="1"/>
        <v>96</v>
      </c>
      <c r="B97" s="2">
        <v>2</v>
      </c>
    </row>
    <row r="98" spans="1:2" x14ac:dyDescent="0.25">
      <c r="A98" s="1">
        <f t="shared" si="1"/>
        <v>97</v>
      </c>
      <c r="B98" s="2">
        <v>2</v>
      </c>
    </row>
    <row r="99" spans="1:2" x14ac:dyDescent="0.25">
      <c r="A99" s="1">
        <f t="shared" si="1"/>
        <v>98</v>
      </c>
      <c r="B99" s="2">
        <v>2</v>
      </c>
    </row>
    <row r="100" spans="1:2" x14ac:dyDescent="0.25">
      <c r="A100" s="1">
        <f t="shared" si="1"/>
        <v>99</v>
      </c>
      <c r="B100" s="2">
        <v>2</v>
      </c>
    </row>
    <row r="101" spans="1:2" x14ac:dyDescent="0.25">
      <c r="A101" s="1">
        <f t="shared" si="1"/>
        <v>100</v>
      </c>
      <c r="B101" s="2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Rating xmlns="8a7603d1-432e-4495-8272-544a0378b8b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A56C0107618247B2EBA29D517E71B7" ma:contentTypeVersion="16" ma:contentTypeDescription="Create a new document." ma:contentTypeScope="" ma:versionID="80aea2c06b3a961f3b7abd915b822276">
  <xsd:schema xmlns:xsd="http://www.w3.org/2001/XMLSchema" xmlns:xs="http://www.w3.org/2001/XMLSchema" xmlns:p="http://schemas.microsoft.com/office/2006/metadata/properties" xmlns:ns1="http://schemas.microsoft.com/sharepoint/v3" xmlns:ns2="8a7603d1-432e-4495-8272-544a0378b8bd" xmlns:ns3="68174f60-bd12-4847-9543-bfecaba36dfe" targetNamespace="http://schemas.microsoft.com/office/2006/metadata/properties" ma:root="true" ma:fieldsID="faa3eb62f0fe0487efe3da362c5b30d7" ns1:_="" ns2:_="" ns3:_="">
    <xsd:import namespace="http://schemas.microsoft.com/sharepoint/v3"/>
    <xsd:import namespace="8a7603d1-432e-4495-8272-544a0378b8bd"/>
    <xsd:import namespace="68174f60-bd12-4847-9543-bfecaba3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Rating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7603d1-432e-4495-8272-544a0378b8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Rating" ma:index="10" nillable="true" ma:displayName="Rating" ma:description="How cool is this?" ma:format="Dropdown" ma:internalName="Rating">
      <xsd:simpleType>
        <xsd:union memberTypes="dms:Text">
          <xsd:simpleType>
            <xsd:restriction base="dms:Choice">
              <xsd:enumeration value="Best Thing Ever"/>
              <xsd:enumeration value="Pretty Much Awesome"/>
              <xsd:enumeration value="Kinda Boring"/>
              <xsd:enumeration value="The Worst"/>
            </xsd:restriction>
          </xsd:simpleType>
        </xsd:un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174f60-bd12-4847-9543-bfecaba3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0A2629-E4FB-4D64-AEFA-F007A690D404}">
  <ds:schemaRefs>
    <ds:schemaRef ds:uri="68174f60-bd12-4847-9543-bfecaba36df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8a7603d1-432e-4495-8272-544a0378b8bd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7281B5D-29C5-400F-965B-941DF3DA67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EB211B-A650-4094-B25A-B003BDCC18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a7603d1-432e-4495-8272-544a0378b8bd"/>
    <ds:schemaRef ds:uri="68174f60-bd12-4847-9543-bfecaba3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SupplementalLifeCalculator</vt:lpstr>
      <vt:lpstr>RatesPerAge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jwing</dc:creator>
  <cp:lastModifiedBy>wesd</cp:lastModifiedBy>
  <cp:lastPrinted>2014-01-24T21:08:37Z</cp:lastPrinted>
  <dcterms:created xsi:type="dcterms:W3CDTF">2013-03-20T18:28:27Z</dcterms:created>
  <dcterms:modified xsi:type="dcterms:W3CDTF">2021-03-30T15:32:49Z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0x010100E3A56C0107618247B2EBA29D517E71B7</vt:lpwstr>
  </property>
</Properties>
</file>